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E6E6915-19ED-4EC7-BAF2-E61315AC9867}" xr6:coauthVersionLast="47" xr6:coauthVersionMax="47" xr10:uidLastSave="{00000000-0000-0000-0000-000000000000}"/>
  <bookViews>
    <workbookView xWindow="-120" yWindow="-120" windowWidth="29040" windowHeight="15720" xr2:uid="{00000000-000D-0000-FFFF-FFFF00000000}"/>
  </bookViews>
  <sheets>
    <sheet name="Maksumu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 r="F16" i="1"/>
  <c r="F25" i="1"/>
  <c r="F26" i="1"/>
  <c r="F27" i="1"/>
  <c r="F28" i="1"/>
  <c r="F29" i="1"/>
  <c r="F30" i="1"/>
  <c r="F32" i="1"/>
  <c r="F33" i="1"/>
  <c r="F34" i="1"/>
  <c r="F35" i="1"/>
  <c r="F36" i="1"/>
  <c r="F37" i="1"/>
  <c r="F38" i="1"/>
  <c r="F40" i="1"/>
  <c r="F41" i="1"/>
  <c r="F42" i="1"/>
  <c r="F43" i="1"/>
  <c r="F44" i="1"/>
  <c r="F45" i="1"/>
  <c r="F46" i="1"/>
  <c r="F24" i="1"/>
  <c r="F18" i="1"/>
  <c r="F19" i="1"/>
  <c r="F20" i="1"/>
  <c r="F21" i="1"/>
  <c r="F22" i="1"/>
  <c r="F47" i="1" l="1"/>
  <c r="F48" i="1" s="1"/>
  <c r="F49" i="1" s="1"/>
</calcChain>
</file>

<file path=xl/sharedStrings.xml><?xml version="1.0" encoding="utf-8"?>
<sst xmlns="http://schemas.openxmlformats.org/spreadsheetml/2006/main" count="121" uniqueCount="74">
  <si>
    <t>Hinnapakkumus ja Pakkuja kinnitused</t>
  </si>
  <si>
    <t>Hankija nimi: Riigi Kaitseinvesteeringute Keskus</t>
  </si>
  <si>
    <t>Pakkuja: ……………………………………………………….. (nimi, registrikood)</t>
  </si>
  <si>
    <t>Kood</t>
  </si>
  <si>
    <t>TÖÖ</t>
  </si>
  <si>
    <t>Maht</t>
  </si>
  <si>
    <t>Ühik</t>
  </si>
  <si>
    <t>Ühiku hind</t>
  </si>
  <si>
    <t>MAKSUMUS</t>
  </si>
  <si>
    <t>Kulu kirjeldus</t>
  </si>
  <si>
    <t>Maksumus kokku koos käibemaksuga</t>
  </si>
  <si>
    <t>1. Kinnitame, olles tutvunud riigihanke dokumentidega, et meie pakkumuses on arvesse võetud kõik riigihanke alusdokumentides kirjeldatud tööd, toimingud, esitatud tingimused ja nõuded (sealhulgas ka hankemenetluse jooksul lisandunud hankija täpsustused). Oleme hankijalt riigihanke pakkumuse koostamiseks saanud kogu vajaliku informatsiooni.</t>
  </si>
  <si>
    <t>2. Kinnitame, et oleme tutvunud hankedokumentides kirjeldatud tellija soovide, tööde mahu ja hanke eseme sisuga ning oleme töö sisust ja mahust aru saanud.</t>
  </si>
  <si>
    <t>3. Kinnitame, et pakkumuse koostamisel oleme, tuginedes oma ametialasele pädevusele, arvesse võtnud kõik käesoleva riigihanke teostamiseks vajalikud toimingud, kaasa arvatud ka need toimingud, mis ei ole otseselt kirjeldatud riigihanke alusdokumentides, kuid mis on vajalikud hankelepingu täitmiseks vastavalt esitatud nõuetele ning arvesse võtnud pakkumuse esemega seotud riskid.</t>
  </si>
  <si>
    <t>4. Käesolev pakkumus on jõus 3 (kolm) kuud, alates pakkumuse esitamise tähtpäevast.</t>
  </si>
  <si>
    <t xml:space="preserve">5. Arvestades eeltoodut, nõustume hankija poolt esitatud tingimustega ja oleme valmis täitma hankelepingu tähtaegselt järgnevalt esitatud lõpliku, meie jaoks siduva maksumusega. </t>
  </si>
  <si>
    <t xml:space="preserve">6. Hinnaloendite täitmisel tuleb lähtuda eeldusest, et Hankedokumentide põhjal kujunev lepingu summa peab katma kogu Lepingu raames tehtava Töö kulud. Hinnaloend ei tarvitse olla ammendav - eeldatakse, et Töövõtja kohustuste hulka kuulub ka selliste tööde tegemine, mis ei ole otseselt Hankedokumentides esitatud või kirjeldatud, kuid on möödapääsmatult vajalikud Töövõtja muude Lepingust tulenevate kohustuste täitmiseks ning Töö lõpule viimiseks ja kõikide puuduste kõrvaldamiseks vastavalt seadusandlusele, Lepingu dokumentidele, heale ehitustavale ja Tellija nõuetele. Sellised kulud peab Töövõtja arvestama selle Hinnaloendi positsiooni koosseisu, kuhu need loogiliselt kuuluvad. </t>
  </si>
  <si>
    <t>7. Kõikide Hinnaloendis esitatud tööde hulka kuuluvad (kui ei ole sätestatud teisiti) lisaks otseselt kirjeldatud töö teostamisele kõik abi- ning lisatööd (lammutamine, kinni katmine jne), kõikide materjalide ja seadmete tarne, tööde tegemiseks vajaliku tööjõu, tehnika ning abivahendite (tõstevahendid jne) hankimine ja kasutamine, transport, projekteerimine (vajaliku projektdokumentatsiooni, sh teostusjooniste koostamine) ning kõik muud tegevused, mis on vajalikud loetletud tööde tegemiseks ja lõpule viimiseks vastavalt seadusandlusele, Lepingule, heale ehitustavale ja Tellija nõuetele.</t>
  </si>
  <si>
    <t>8. Kõik tööd teostatakse vastavalt TK-s esitatud kirjeldusele. Pakkuja kohustus on välja selgitada kõik vajalikud tööde mahud.</t>
  </si>
  <si>
    <t>obj</t>
  </si>
  <si>
    <t>1.1</t>
  </si>
  <si>
    <t>2</t>
  </si>
  <si>
    <t>2.1</t>
  </si>
  <si>
    <t>2.2</t>
  </si>
  <si>
    <t>2.3</t>
  </si>
  <si>
    <t>3</t>
  </si>
  <si>
    <t>3.1</t>
  </si>
  <si>
    <t>3.2</t>
  </si>
  <si>
    <t>3.3</t>
  </si>
  <si>
    <t>4</t>
  </si>
  <si>
    <t>4.1</t>
  </si>
  <si>
    <t>4.2</t>
  </si>
  <si>
    <t>Pakkumuse esitamisega kinnitab pakkuja kõik järgnevad punktid:</t>
  </si>
  <si>
    <t xml:space="preserve"> TÖÖD</t>
  </si>
  <si>
    <t>Käibemaks 24%</t>
  </si>
  <si>
    <t>4.3</t>
  </si>
  <si>
    <t>Haljastustööd ja koristus</t>
  </si>
  <si>
    <t>Maksumus kokku KM-ta</t>
  </si>
  <si>
    <t xml:space="preserve">Seotud hanke viitenumber: </t>
  </si>
  <si>
    <t>AP01</t>
  </si>
  <si>
    <t>AN01</t>
  </si>
  <si>
    <t>AJ01</t>
  </si>
  <si>
    <t>AJ02</t>
  </si>
  <si>
    <t xml:space="preserve">Ettevalmistustööd </t>
  </si>
  <si>
    <t>Sokli kohendamine ja plaatide vahetus</t>
  </si>
  <si>
    <t>Panduse kohendamine ja sillutiskivide paigaldus</t>
  </si>
  <si>
    <t>2.4</t>
  </si>
  <si>
    <t>3.4</t>
  </si>
  <si>
    <t>4.4</t>
  </si>
  <si>
    <t>Materjali kulu - Sokliplaadid</t>
  </si>
  <si>
    <t>Materjali kulu - Sillutiskivid</t>
  </si>
  <si>
    <t>2.5</t>
  </si>
  <si>
    <t>Muu materjali kulu</t>
  </si>
  <si>
    <t>kpl</t>
  </si>
  <si>
    <t>3.5</t>
  </si>
  <si>
    <t>4.5</t>
  </si>
  <si>
    <t>1</t>
  </si>
  <si>
    <t>1.2</t>
  </si>
  <si>
    <t>1.3</t>
  </si>
  <si>
    <t>1.4</t>
  </si>
  <si>
    <t>1.5</t>
  </si>
  <si>
    <t>1.6</t>
  </si>
  <si>
    <t>1.7</t>
  </si>
  <si>
    <t>2.6</t>
  </si>
  <si>
    <t>2.7</t>
  </si>
  <si>
    <t>3.6</t>
  </si>
  <si>
    <t>3.7</t>
  </si>
  <si>
    <t>4.6</t>
  </si>
  <si>
    <t>4.7</t>
  </si>
  <si>
    <t>Hanke nimetus: „Hoonete sokli ja panduse korrastamine”</t>
  </si>
  <si>
    <t xml:space="preserve">9. Kõik Hinnaloendis esitatud tööde mahud tuleb pakkujal üle kontrollida ja vajadusel täpsustada. Tabel on varustatud valemitega, kui pakkuja teeb tabelis muudatusi, peab ta olema veendunud, et lõpptulemus on korrektne. Pakkuja täidab tulbas  E (kollase värviga) ühiku hinnad. </t>
  </si>
  <si>
    <t>Lisa 2</t>
  </si>
  <si>
    <t>ARIS Ehitus OÜ</t>
  </si>
  <si>
    <t>Mina, Iris Arge-Lepalind, ARIS Ehitus OÜ esindaja kinnitan, et arvestades hankedokumentides ja selle lisades toodut, teeme pakkumuse summas 98000 (üheksakümmend kaheksa tuhat) eurot, millele lisandub käibemaks 23520 (kakskümmend kolm tuhat viissada kakskümmend) eurot, kokku 121520 (ükssada kakskümmend üks tuhat viissada kakskümmend)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</si>
</sst>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19" x14ac:knownFonts="1">
    <font>
      <sz val="11"/>
      <color theme="1"/>
      <name val="Calibri"/>
      <family val="2"/>
      <scheme val="minor"/>
    </font>
    <font>
      <sz val="11"/>
      <color indexed="8"/>
      <name val="Calibri"/>
      <family val="2"/>
      <charset val="186"/>
    </font>
    <font>
      <sz val="8"/>
      <color indexed="8"/>
      <name val="Arial"/>
      <family val="2"/>
      <charset val="186"/>
    </font>
    <font>
      <b/>
      <sz val="8"/>
      <name val="Arial"/>
      <family val="2"/>
    </font>
    <font>
      <b/>
      <sz val="8"/>
      <name val="Arial"/>
      <family val="2"/>
      <charset val="186"/>
    </font>
    <font>
      <b/>
      <sz val="8"/>
      <color indexed="8"/>
      <name val="Arial"/>
      <family val="2"/>
      <charset val="186"/>
    </font>
    <font>
      <sz val="10"/>
      <name val="Arial"/>
      <family val="2"/>
      <charset val="186"/>
    </font>
    <font>
      <sz val="8"/>
      <name val="Arial"/>
      <family val="2"/>
      <charset val="186"/>
    </font>
    <font>
      <b/>
      <sz val="11"/>
      <color indexed="8"/>
      <name val="Calibri"/>
      <family val="2"/>
      <charset val="186"/>
      <scheme val="minor"/>
    </font>
    <font>
      <b/>
      <sz val="11"/>
      <color indexed="8"/>
      <name val="Arial"/>
      <family val="2"/>
      <charset val="186"/>
    </font>
    <font>
      <b/>
      <sz val="8"/>
      <color theme="1"/>
      <name val="Arial"/>
      <family val="2"/>
      <charset val="186"/>
    </font>
    <font>
      <b/>
      <sz val="9"/>
      <color indexed="8"/>
      <name val="Arial"/>
      <family val="2"/>
      <charset val="186"/>
    </font>
    <font>
      <b/>
      <sz val="11"/>
      <color theme="1"/>
      <name val="Calibri"/>
      <family val="2"/>
      <charset val="186"/>
      <scheme val="minor"/>
    </font>
    <font>
      <b/>
      <sz val="11"/>
      <name val="Calibri"/>
      <family val="2"/>
      <charset val="186"/>
      <scheme val="minor"/>
    </font>
    <font>
      <sz val="8"/>
      <name val="Calibri"/>
      <family val="2"/>
      <scheme val="minor"/>
    </font>
    <font>
      <sz val="11"/>
      <color theme="8" tint="-0.249977111117893"/>
      <name val="Calibri"/>
      <family val="2"/>
      <scheme val="minor"/>
    </font>
    <font>
      <b/>
      <sz val="8"/>
      <color rgb="FF0070C0"/>
      <name val="Arial"/>
      <family val="2"/>
      <charset val="186"/>
    </font>
    <font>
      <sz val="8"/>
      <color rgb="FF0070C0"/>
      <name val="Arial"/>
      <family val="2"/>
      <charset val="186"/>
    </font>
    <font>
      <sz val="11"/>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52">
    <xf numFmtId="0" fontId="0" fillId="0" borderId="0" xfId="0"/>
    <xf numFmtId="0" fontId="2" fillId="0" borderId="0" xfId="1" applyFont="1" applyProtection="1">
      <protection locked="0"/>
    </xf>
    <xf numFmtId="0" fontId="3" fillId="0" borderId="1"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49" fontId="5" fillId="0" borderId="2" xfId="1" applyNumberFormat="1" applyFont="1" applyBorder="1" applyAlignment="1" applyProtection="1">
      <alignment horizontal="center" vertical="center"/>
      <protection locked="0"/>
    </xf>
    <xf numFmtId="0" fontId="5" fillId="0" borderId="2" xfId="1" applyFont="1" applyBorder="1" applyAlignment="1" applyProtection="1">
      <alignment horizontal="center" vertical="center" wrapText="1"/>
      <protection locked="0"/>
    </xf>
    <xf numFmtId="0" fontId="2" fillId="0" borderId="0" xfId="1" applyFont="1"/>
    <xf numFmtId="0" fontId="8" fillId="2" borderId="3" xfId="1" applyFont="1" applyFill="1" applyBorder="1" applyProtection="1">
      <protection locked="0"/>
    </xf>
    <xf numFmtId="0" fontId="10" fillId="0" borderId="0" xfId="1" applyFont="1"/>
    <xf numFmtId="0" fontId="2" fillId="0" borderId="0" xfId="1" applyFont="1" applyAlignment="1">
      <alignment horizontal="left" wrapText="1"/>
    </xf>
    <xf numFmtId="0" fontId="2" fillId="0" borderId="0" xfId="1" applyFont="1" applyAlignment="1">
      <alignment horizontal="center"/>
    </xf>
    <xf numFmtId="0" fontId="10" fillId="0" borderId="0" xfId="1" applyFont="1" applyAlignment="1">
      <alignment horizontal="right"/>
    </xf>
    <xf numFmtId="0" fontId="10" fillId="0" borderId="0" xfId="1" applyFont="1" applyAlignment="1">
      <alignment horizontal="left" vertical="center"/>
    </xf>
    <xf numFmtId="0" fontId="10" fillId="0" borderId="0" xfId="1" applyFont="1" applyAlignment="1">
      <alignment horizontal="justify" vertical="center"/>
    </xf>
    <xf numFmtId="0" fontId="10" fillId="0" borderId="0" xfId="1" applyFont="1" applyAlignment="1">
      <alignment horizontal="center"/>
    </xf>
    <xf numFmtId="0" fontId="10" fillId="0" borderId="0" xfId="1" applyFont="1" applyAlignment="1">
      <alignment horizontal="left"/>
    </xf>
    <xf numFmtId="0" fontId="7" fillId="0" borderId="2" xfId="1" applyFont="1" applyBorder="1" applyAlignment="1" applyProtection="1">
      <alignment horizontal="center" vertical="center" wrapText="1"/>
      <protection locked="0"/>
    </xf>
    <xf numFmtId="0" fontId="11" fillId="2" borderId="4" xfId="1" applyFont="1" applyFill="1" applyBorder="1" applyProtection="1">
      <protection locked="0"/>
    </xf>
    <xf numFmtId="0" fontId="4" fillId="0" borderId="2" xfId="1" applyFont="1" applyBorder="1" applyAlignment="1" applyProtection="1">
      <alignment horizontal="left" vertical="center" wrapText="1"/>
      <protection locked="0"/>
    </xf>
    <xf numFmtId="49" fontId="7" fillId="0" borderId="8" xfId="1" applyNumberFormat="1" applyFont="1" applyBorder="1" applyAlignment="1" applyProtection="1">
      <alignment horizontal="center" vertical="center" wrapText="1"/>
      <protection locked="0"/>
    </xf>
    <xf numFmtId="0" fontId="4" fillId="0" borderId="0" xfId="1" applyFont="1" applyAlignment="1" applyProtection="1">
      <alignment horizontal="right" vertical="center" wrapText="1"/>
      <protection locked="0"/>
    </xf>
    <xf numFmtId="0" fontId="7" fillId="0" borderId="0" xfId="1" applyFont="1" applyAlignment="1" applyProtection="1">
      <alignment horizontal="center" vertical="center" wrapText="1"/>
      <protection locked="0"/>
    </xf>
    <xf numFmtId="0" fontId="12" fillId="0" borderId="0" xfId="0" applyFont="1"/>
    <xf numFmtId="164" fontId="7" fillId="0" borderId="2" xfId="2" applyNumberFormat="1" applyFont="1" applyBorder="1" applyAlignment="1" applyProtection="1">
      <alignment horizontal="right"/>
      <protection locked="0"/>
    </xf>
    <xf numFmtId="0" fontId="13" fillId="2" borderId="4" xfId="1" applyFont="1" applyFill="1" applyBorder="1" applyProtection="1">
      <protection locked="0"/>
    </xf>
    <xf numFmtId="0" fontId="7" fillId="3"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3" borderId="9" xfId="1" quotePrefix="1" applyFont="1" applyFill="1" applyBorder="1" applyAlignment="1">
      <alignment horizontal="center" vertical="center" wrapText="1"/>
    </xf>
    <xf numFmtId="49" fontId="7" fillId="0" borderId="8" xfId="1" applyNumberFormat="1" applyFont="1" applyBorder="1" applyAlignment="1">
      <alignment horizontal="center" vertical="center" wrapText="1"/>
    </xf>
    <xf numFmtId="0" fontId="7" fillId="0" borderId="2" xfId="1" applyFont="1" applyBorder="1" applyAlignment="1">
      <alignment horizontal="left" vertical="center" wrapText="1"/>
    </xf>
    <xf numFmtId="0" fontId="7" fillId="0" borderId="1" xfId="1" applyFont="1" applyBorder="1" applyAlignment="1">
      <alignment horizontal="center" vertical="center" wrapText="1"/>
    </xf>
    <xf numFmtId="0" fontId="4" fillId="0" borderId="2" xfId="1" applyFont="1" applyBorder="1" applyAlignment="1">
      <alignment horizontal="left" vertical="center" wrapText="1"/>
    </xf>
    <xf numFmtId="0" fontId="7" fillId="2" borderId="2" xfId="1" applyFont="1" applyFill="1" applyBorder="1" applyAlignment="1">
      <alignment horizontal="center" vertical="center" wrapText="1"/>
    </xf>
    <xf numFmtId="0" fontId="7" fillId="0" borderId="11" xfId="1" applyFont="1" applyBorder="1" applyAlignment="1" applyProtection="1">
      <alignment horizontal="center" vertical="center" wrapText="1"/>
      <protection locked="0"/>
    </xf>
    <xf numFmtId="0" fontId="7" fillId="0" borderId="1" xfId="2" applyFont="1" applyBorder="1" applyAlignment="1" applyProtection="1">
      <alignment horizontal="left"/>
      <protection locked="0"/>
    </xf>
    <xf numFmtId="0" fontId="7" fillId="0" borderId="1" xfId="2" applyFont="1" applyBorder="1" applyAlignment="1" applyProtection="1">
      <alignment horizontal="center"/>
      <protection locked="0"/>
    </xf>
    <xf numFmtId="165" fontId="4" fillId="0" borderId="1" xfId="2" applyNumberFormat="1" applyFont="1" applyBorder="1" applyProtection="1">
      <protection locked="0"/>
    </xf>
    <xf numFmtId="0" fontId="13" fillId="2" borderId="12" xfId="1" applyFont="1" applyFill="1" applyBorder="1" applyProtection="1">
      <protection locked="0"/>
    </xf>
    <xf numFmtId="0" fontId="8" fillId="2" borderId="13" xfId="1" applyFont="1" applyFill="1" applyBorder="1" applyProtection="1">
      <protection locked="0"/>
    </xf>
    <xf numFmtId="0" fontId="9" fillId="2" borderId="14" xfId="1" applyFont="1" applyFill="1" applyBorder="1" applyProtection="1">
      <protection locked="0"/>
    </xf>
    <xf numFmtId="0" fontId="7" fillId="0" borderId="11" xfId="1" applyFont="1" applyBorder="1" applyAlignment="1">
      <alignment horizontal="center" vertical="center" wrapText="1"/>
    </xf>
    <xf numFmtId="0" fontId="7" fillId="4" borderId="10" xfId="1" applyFont="1" applyFill="1" applyBorder="1" applyAlignment="1">
      <alignment horizontal="center" vertical="center" wrapText="1"/>
    </xf>
    <xf numFmtId="0" fontId="15" fillId="0" borderId="0" xfId="0" applyFont="1"/>
    <xf numFmtId="0" fontId="17" fillId="0" borderId="0" xfId="0" applyFont="1"/>
    <xf numFmtId="0" fontId="18" fillId="0" borderId="0" xfId="0" applyFont="1"/>
    <xf numFmtId="0" fontId="5" fillId="0" borderId="0" xfId="1" applyFont="1" applyProtection="1">
      <protection locked="0"/>
    </xf>
    <xf numFmtId="0" fontId="17" fillId="0" borderId="0" xfId="0" applyFont="1" applyAlignment="1">
      <alignment horizontal="left" wrapText="1"/>
    </xf>
    <xf numFmtId="0" fontId="4" fillId="0" borderId="5" xfId="1" applyFont="1" applyBorder="1" applyAlignment="1">
      <alignment horizontal="right" vertical="center" wrapText="1"/>
    </xf>
    <xf numFmtId="0" fontId="4" fillId="0" borderId="6" xfId="1" applyFont="1" applyBorder="1" applyAlignment="1">
      <alignment horizontal="right" vertical="center" wrapText="1"/>
    </xf>
    <xf numFmtId="0" fontId="4" fillId="0" borderId="7" xfId="1" applyFont="1" applyBorder="1" applyAlignment="1">
      <alignment horizontal="right" vertical="center" wrapText="1"/>
    </xf>
    <xf numFmtId="0" fontId="17" fillId="0" borderId="0" xfId="1" applyFont="1" applyAlignment="1">
      <alignment horizontal="left" vertical="top" wrapText="1"/>
    </xf>
    <xf numFmtId="0" fontId="16" fillId="0" borderId="0" xfId="0" applyFont="1" applyAlignment="1">
      <alignment horizontal="left" wrapText="1"/>
    </xf>
  </cellXfs>
  <cellStyles count="3">
    <cellStyle name="Normal" xfId="0" builtinId="0"/>
    <cellStyle name="Normal 4" xfId="1" xr:uid="{00000000-0005-0000-0000-00000100000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
  <sheetViews>
    <sheetView tabSelected="1" view="pageLayout" zoomScaleNormal="100" workbookViewId="0">
      <selection activeCell="H4" sqref="H4"/>
    </sheetView>
  </sheetViews>
  <sheetFormatPr defaultRowHeight="15" x14ac:dyDescent="0.25"/>
  <cols>
    <col min="2" max="2" width="32.28515625" customWidth="1"/>
    <col min="6" max="6" width="10.42578125" customWidth="1"/>
  </cols>
  <sheetData>
    <row r="1" spans="1:7" x14ac:dyDescent="0.25">
      <c r="A1" s="45" t="s">
        <v>71</v>
      </c>
      <c r="B1" s="1"/>
      <c r="C1" s="1"/>
      <c r="D1" s="1"/>
      <c r="E1" s="1"/>
    </row>
    <row r="2" spans="1:7" x14ac:dyDescent="0.25">
      <c r="A2" s="1"/>
      <c r="B2" s="1"/>
      <c r="C2" s="1"/>
      <c r="D2" s="1"/>
      <c r="E2" s="1"/>
    </row>
    <row r="3" spans="1:7" x14ac:dyDescent="0.25">
      <c r="A3" s="8" t="s">
        <v>0</v>
      </c>
      <c r="B3" s="9"/>
      <c r="C3" s="10"/>
      <c r="D3" s="10"/>
      <c r="E3" s="11"/>
    </row>
    <row r="4" spans="1:7" x14ac:dyDescent="0.25">
      <c r="A4" s="6"/>
      <c r="B4" s="9"/>
      <c r="C4" s="10"/>
      <c r="D4" s="10"/>
      <c r="E4" s="11"/>
    </row>
    <row r="5" spans="1:7" x14ac:dyDescent="0.25">
      <c r="A5" s="12" t="s">
        <v>1</v>
      </c>
      <c r="B5" s="6"/>
      <c r="C5" s="13"/>
      <c r="D5" s="14"/>
      <c r="E5" s="14"/>
    </row>
    <row r="6" spans="1:7" x14ac:dyDescent="0.25">
      <c r="A6" s="12" t="s">
        <v>69</v>
      </c>
      <c r="B6" s="13"/>
      <c r="C6" s="6">
        <v>308708</v>
      </c>
      <c r="D6" s="14"/>
      <c r="E6" s="14"/>
    </row>
    <row r="7" spans="1:7" x14ac:dyDescent="0.25">
      <c r="A7" s="12" t="s">
        <v>38</v>
      </c>
      <c r="B7" s="6"/>
      <c r="C7" s="6">
        <v>279666</v>
      </c>
      <c r="D7" s="14"/>
      <c r="E7" s="14"/>
    </row>
    <row r="8" spans="1:7" x14ac:dyDescent="0.25">
      <c r="A8" s="15" t="s">
        <v>2</v>
      </c>
      <c r="B8" s="8" t="s">
        <v>72</v>
      </c>
      <c r="C8" s="6">
        <v>14749954</v>
      </c>
      <c r="D8" s="14"/>
      <c r="E8" s="14"/>
    </row>
    <row r="9" spans="1:7" x14ac:dyDescent="0.25">
      <c r="A9" s="15"/>
      <c r="B9" s="8"/>
      <c r="C9" s="6"/>
      <c r="D9" s="14"/>
      <c r="E9" s="14"/>
    </row>
    <row r="10" spans="1:7" ht="47.65" customHeight="1" x14ac:dyDescent="0.25">
      <c r="A10" s="50" t="s">
        <v>73</v>
      </c>
      <c r="B10" s="50"/>
      <c r="C10" s="50"/>
      <c r="D10" s="50"/>
      <c r="E10" s="50"/>
    </row>
    <row r="12" spans="1:7" s="1" customFormat="1" ht="11.25" customHeight="1" x14ac:dyDescent="0.2">
      <c r="A12" s="2" t="s">
        <v>3</v>
      </c>
      <c r="B12" s="2" t="s">
        <v>4</v>
      </c>
      <c r="C12" s="3" t="s">
        <v>5</v>
      </c>
      <c r="D12" s="3" t="s">
        <v>6</v>
      </c>
      <c r="E12" s="3" t="s">
        <v>7</v>
      </c>
      <c r="F12" s="3" t="s">
        <v>8</v>
      </c>
    </row>
    <row r="13" spans="1:7" s="6" customFormat="1" ht="19.5" customHeight="1" thickBot="1" x14ac:dyDescent="0.25">
      <c r="A13" s="4"/>
      <c r="B13" s="5" t="s">
        <v>9</v>
      </c>
      <c r="C13" s="23"/>
      <c r="D13" s="34"/>
      <c r="E13" s="35"/>
      <c r="F13" s="36"/>
      <c r="G13" s="1"/>
    </row>
    <row r="14" spans="1:7" s="6" customFormat="1" ht="13.5" customHeight="1" thickBot="1" x14ac:dyDescent="0.3">
      <c r="A14" s="7"/>
      <c r="B14" s="17" t="s">
        <v>33</v>
      </c>
      <c r="C14" s="24"/>
      <c r="D14" s="37"/>
      <c r="E14" s="38"/>
      <c r="F14" s="39"/>
      <c r="G14" s="1"/>
    </row>
    <row r="15" spans="1:7" x14ac:dyDescent="0.25">
      <c r="A15" s="19" t="s">
        <v>56</v>
      </c>
      <c r="B15" s="18" t="s">
        <v>39</v>
      </c>
      <c r="C15" s="16"/>
      <c r="D15" s="33"/>
      <c r="E15" s="33"/>
      <c r="F15" s="40"/>
    </row>
    <row r="16" spans="1:7" x14ac:dyDescent="0.25">
      <c r="A16" s="28" t="s">
        <v>20</v>
      </c>
      <c r="B16" s="29" t="s">
        <v>43</v>
      </c>
      <c r="C16" s="26">
        <v>1</v>
      </c>
      <c r="D16" s="26" t="s">
        <v>19</v>
      </c>
      <c r="E16" s="32">
        <v>8000</v>
      </c>
      <c r="F16" s="25">
        <f>SUM(C16*E16)</f>
        <v>8000</v>
      </c>
    </row>
    <row r="17" spans="1:6" x14ac:dyDescent="0.25">
      <c r="A17" s="28" t="s">
        <v>57</v>
      </c>
      <c r="B17" s="29" t="s">
        <v>44</v>
      </c>
      <c r="C17" s="26">
        <v>1</v>
      </c>
      <c r="D17" s="26" t="s">
        <v>53</v>
      </c>
      <c r="E17" s="32">
        <v>5000</v>
      </c>
      <c r="F17" s="25">
        <f>SUM(C17*E17)</f>
        <v>5000</v>
      </c>
    </row>
    <row r="18" spans="1:6" ht="22.5" x14ac:dyDescent="0.25">
      <c r="A18" s="28" t="s">
        <v>58</v>
      </c>
      <c r="B18" s="29" t="s">
        <v>45</v>
      </c>
      <c r="C18" s="26">
        <v>1</v>
      </c>
      <c r="D18" s="26" t="s">
        <v>53</v>
      </c>
      <c r="E18" s="32">
        <v>4500</v>
      </c>
      <c r="F18" s="25">
        <f t="shared" ref="F18:F22" si="0">SUM(C18*E18)</f>
        <v>4500</v>
      </c>
    </row>
    <row r="19" spans="1:6" x14ac:dyDescent="0.25">
      <c r="A19" s="28" t="s">
        <v>59</v>
      </c>
      <c r="B19" s="29" t="s">
        <v>49</v>
      </c>
      <c r="C19" s="26">
        <v>1</v>
      </c>
      <c r="D19" s="26" t="s">
        <v>53</v>
      </c>
      <c r="E19" s="32">
        <v>1700</v>
      </c>
      <c r="F19" s="25">
        <f t="shared" si="0"/>
        <v>1700</v>
      </c>
    </row>
    <row r="20" spans="1:6" x14ac:dyDescent="0.25">
      <c r="A20" s="28" t="s">
        <v>60</v>
      </c>
      <c r="B20" s="29" t="s">
        <v>50</v>
      </c>
      <c r="C20" s="26">
        <v>1</v>
      </c>
      <c r="D20" s="26" t="s">
        <v>53</v>
      </c>
      <c r="E20" s="32">
        <v>1500</v>
      </c>
      <c r="F20" s="25">
        <f t="shared" si="0"/>
        <v>1500</v>
      </c>
    </row>
    <row r="21" spans="1:6" x14ac:dyDescent="0.25">
      <c r="A21" s="28" t="s">
        <v>61</v>
      </c>
      <c r="B21" s="29" t="s">
        <v>52</v>
      </c>
      <c r="C21" s="26">
        <v>1</v>
      </c>
      <c r="D21" s="26" t="s">
        <v>53</v>
      </c>
      <c r="E21" s="32">
        <v>5000</v>
      </c>
      <c r="F21" s="25">
        <f t="shared" si="0"/>
        <v>5000</v>
      </c>
    </row>
    <row r="22" spans="1:6" x14ac:dyDescent="0.25">
      <c r="A22" s="28" t="s">
        <v>62</v>
      </c>
      <c r="B22" s="29" t="s">
        <v>36</v>
      </c>
      <c r="C22" s="30">
        <v>1</v>
      </c>
      <c r="D22" s="30" t="s">
        <v>19</v>
      </c>
      <c r="E22" s="32">
        <v>3000</v>
      </c>
      <c r="F22" s="25">
        <f t="shared" si="0"/>
        <v>3000</v>
      </c>
    </row>
    <row r="23" spans="1:6" x14ac:dyDescent="0.25">
      <c r="A23" s="28" t="s">
        <v>21</v>
      </c>
      <c r="B23" s="31" t="s">
        <v>40</v>
      </c>
      <c r="C23" s="26"/>
      <c r="D23" s="26"/>
      <c r="E23" s="26"/>
      <c r="F23" s="26"/>
    </row>
    <row r="24" spans="1:6" x14ac:dyDescent="0.25">
      <c r="A24" s="28" t="s">
        <v>22</v>
      </c>
      <c r="B24" s="29" t="s">
        <v>43</v>
      </c>
      <c r="C24" s="26">
        <v>1</v>
      </c>
      <c r="D24" s="26" t="s">
        <v>19</v>
      </c>
      <c r="E24" s="32">
        <v>8000</v>
      </c>
      <c r="F24" s="25">
        <f>SUM(C24*E24)</f>
        <v>8000</v>
      </c>
    </row>
    <row r="25" spans="1:6" x14ac:dyDescent="0.25">
      <c r="A25" s="28" t="s">
        <v>23</v>
      </c>
      <c r="B25" s="29" t="s">
        <v>44</v>
      </c>
      <c r="C25" s="26">
        <v>1</v>
      </c>
      <c r="D25" s="26" t="s">
        <v>53</v>
      </c>
      <c r="E25" s="32">
        <v>5000</v>
      </c>
      <c r="F25" s="25">
        <f t="shared" ref="F25:F46" si="1">SUM(C25*E25)</f>
        <v>5000</v>
      </c>
    </row>
    <row r="26" spans="1:6" ht="22.5" x14ac:dyDescent="0.25">
      <c r="A26" s="28" t="s">
        <v>24</v>
      </c>
      <c r="B26" s="29" t="s">
        <v>45</v>
      </c>
      <c r="C26" s="26">
        <v>1</v>
      </c>
      <c r="D26" s="26" t="s">
        <v>53</v>
      </c>
      <c r="E26" s="32">
        <v>4500</v>
      </c>
      <c r="F26" s="25">
        <f t="shared" si="1"/>
        <v>4500</v>
      </c>
    </row>
    <row r="27" spans="1:6" x14ac:dyDescent="0.25">
      <c r="A27" s="28" t="s">
        <v>46</v>
      </c>
      <c r="B27" s="29" t="s">
        <v>49</v>
      </c>
      <c r="C27" s="26">
        <v>1</v>
      </c>
      <c r="D27" s="26" t="s">
        <v>53</v>
      </c>
      <c r="E27" s="32">
        <v>1900</v>
      </c>
      <c r="F27" s="25">
        <f t="shared" si="1"/>
        <v>1900</v>
      </c>
    </row>
    <row r="28" spans="1:6" x14ac:dyDescent="0.25">
      <c r="A28" s="28" t="s">
        <v>51</v>
      </c>
      <c r="B28" s="29" t="s">
        <v>50</v>
      </c>
      <c r="C28" s="26">
        <v>1</v>
      </c>
      <c r="D28" s="26" t="s">
        <v>53</v>
      </c>
      <c r="E28" s="32">
        <v>1600</v>
      </c>
      <c r="F28" s="25">
        <f t="shared" si="1"/>
        <v>1600</v>
      </c>
    </row>
    <row r="29" spans="1:6" x14ac:dyDescent="0.25">
      <c r="A29" s="28" t="s">
        <v>63</v>
      </c>
      <c r="B29" s="29" t="s">
        <v>52</v>
      </c>
      <c r="C29" s="26">
        <v>1</v>
      </c>
      <c r="D29" s="26" t="s">
        <v>53</v>
      </c>
      <c r="E29" s="32">
        <v>5000</v>
      </c>
      <c r="F29" s="25">
        <f t="shared" si="1"/>
        <v>5000</v>
      </c>
    </row>
    <row r="30" spans="1:6" x14ac:dyDescent="0.25">
      <c r="A30" s="28" t="s">
        <v>64</v>
      </c>
      <c r="B30" s="29" t="s">
        <v>36</v>
      </c>
      <c r="C30" s="26">
        <v>1</v>
      </c>
      <c r="D30" s="26" t="s">
        <v>19</v>
      </c>
      <c r="E30" s="32">
        <v>3000</v>
      </c>
      <c r="F30" s="25">
        <f t="shared" si="1"/>
        <v>3000</v>
      </c>
    </row>
    <row r="31" spans="1:6" x14ac:dyDescent="0.25">
      <c r="A31" s="28" t="s">
        <v>25</v>
      </c>
      <c r="B31" s="31" t="s">
        <v>41</v>
      </c>
      <c r="C31" s="26"/>
      <c r="D31" s="26"/>
      <c r="E31" s="26"/>
      <c r="F31" s="26"/>
    </row>
    <row r="32" spans="1:6" x14ac:dyDescent="0.25">
      <c r="A32" s="28" t="s">
        <v>26</v>
      </c>
      <c r="B32" s="29" t="s">
        <v>43</v>
      </c>
      <c r="C32" s="26">
        <v>1</v>
      </c>
      <c r="D32" s="26" t="s">
        <v>19</v>
      </c>
      <c r="E32" s="32">
        <v>6000</v>
      </c>
      <c r="F32" s="25">
        <f t="shared" si="1"/>
        <v>6000</v>
      </c>
    </row>
    <row r="33" spans="1:6" x14ac:dyDescent="0.25">
      <c r="A33" s="28" t="s">
        <v>27</v>
      </c>
      <c r="B33" s="29" t="s">
        <v>44</v>
      </c>
      <c r="C33" s="26">
        <v>1</v>
      </c>
      <c r="D33" s="26" t="s">
        <v>53</v>
      </c>
      <c r="E33" s="32">
        <v>4000</v>
      </c>
      <c r="F33" s="25">
        <f t="shared" si="1"/>
        <v>4000</v>
      </c>
    </row>
    <row r="34" spans="1:6" ht="22.5" x14ac:dyDescent="0.25">
      <c r="A34" s="28" t="s">
        <v>28</v>
      </c>
      <c r="B34" s="29" t="s">
        <v>45</v>
      </c>
      <c r="C34" s="26">
        <v>1</v>
      </c>
      <c r="D34" s="26" t="s">
        <v>53</v>
      </c>
      <c r="E34" s="32">
        <v>1500</v>
      </c>
      <c r="F34" s="25">
        <f t="shared" si="1"/>
        <v>1500</v>
      </c>
    </row>
    <row r="35" spans="1:6" x14ac:dyDescent="0.25">
      <c r="A35" s="28" t="s">
        <v>47</v>
      </c>
      <c r="B35" s="29" t="s">
        <v>49</v>
      </c>
      <c r="C35" s="26">
        <v>1</v>
      </c>
      <c r="D35" s="26" t="s">
        <v>53</v>
      </c>
      <c r="E35" s="32">
        <v>600</v>
      </c>
      <c r="F35" s="25">
        <f t="shared" si="1"/>
        <v>600</v>
      </c>
    </row>
    <row r="36" spans="1:6" x14ac:dyDescent="0.25">
      <c r="A36" s="28" t="s">
        <v>54</v>
      </c>
      <c r="B36" s="29" t="s">
        <v>50</v>
      </c>
      <c r="C36" s="26">
        <v>1</v>
      </c>
      <c r="D36" s="26" t="s">
        <v>53</v>
      </c>
      <c r="E36" s="32">
        <v>600</v>
      </c>
      <c r="F36" s="25">
        <f t="shared" si="1"/>
        <v>600</v>
      </c>
    </row>
    <row r="37" spans="1:6" x14ac:dyDescent="0.25">
      <c r="A37" s="28" t="s">
        <v>65</v>
      </c>
      <c r="B37" s="29" t="s">
        <v>52</v>
      </c>
      <c r="C37" s="26">
        <v>1</v>
      </c>
      <c r="D37" s="26" t="s">
        <v>53</v>
      </c>
      <c r="E37" s="32">
        <v>3500</v>
      </c>
      <c r="F37" s="25">
        <f t="shared" si="1"/>
        <v>3500</v>
      </c>
    </row>
    <row r="38" spans="1:6" x14ac:dyDescent="0.25">
      <c r="A38" s="28" t="s">
        <v>66</v>
      </c>
      <c r="B38" s="29" t="s">
        <v>36</v>
      </c>
      <c r="C38" s="30">
        <v>1</v>
      </c>
      <c r="D38" s="30" t="s">
        <v>19</v>
      </c>
      <c r="E38" s="32">
        <v>2500</v>
      </c>
      <c r="F38" s="25">
        <f t="shared" si="1"/>
        <v>2500</v>
      </c>
    </row>
    <row r="39" spans="1:6" x14ac:dyDescent="0.25">
      <c r="A39" s="28" t="s">
        <v>29</v>
      </c>
      <c r="B39" s="31" t="s">
        <v>42</v>
      </c>
      <c r="C39" s="26"/>
      <c r="D39" s="26"/>
      <c r="E39" s="26"/>
      <c r="F39" s="26"/>
    </row>
    <row r="40" spans="1:6" x14ac:dyDescent="0.25">
      <c r="A40" s="28" t="s">
        <v>30</v>
      </c>
      <c r="B40" s="29" t="s">
        <v>43</v>
      </c>
      <c r="C40" s="26">
        <v>1</v>
      </c>
      <c r="D40" s="26" t="s">
        <v>19</v>
      </c>
      <c r="E40" s="32">
        <v>7000</v>
      </c>
      <c r="F40" s="25">
        <f t="shared" si="1"/>
        <v>7000</v>
      </c>
    </row>
    <row r="41" spans="1:6" x14ac:dyDescent="0.25">
      <c r="A41" s="28" t="s">
        <v>31</v>
      </c>
      <c r="B41" s="29" t="s">
        <v>44</v>
      </c>
      <c r="C41" s="26">
        <v>1</v>
      </c>
      <c r="D41" s="26" t="s">
        <v>53</v>
      </c>
      <c r="E41" s="32">
        <v>6000</v>
      </c>
      <c r="F41" s="25">
        <f t="shared" si="1"/>
        <v>6000</v>
      </c>
    </row>
    <row r="42" spans="1:6" ht="22.5" x14ac:dyDescent="0.25">
      <c r="A42" s="28" t="s">
        <v>35</v>
      </c>
      <c r="B42" s="29" t="s">
        <v>45</v>
      </c>
      <c r="C42" s="26">
        <v>1</v>
      </c>
      <c r="D42" s="26" t="s">
        <v>53</v>
      </c>
      <c r="E42" s="32">
        <v>500</v>
      </c>
      <c r="F42" s="25">
        <f t="shared" si="1"/>
        <v>500</v>
      </c>
    </row>
    <row r="43" spans="1:6" x14ac:dyDescent="0.25">
      <c r="A43" s="28" t="s">
        <v>48</v>
      </c>
      <c r="B43" s="29" t="s">
        <v>49</v>
      </c>
      <c r="C43" s="26">
        <v>1</v>
      </c>
      <c r="D43" s="26" t="s">
        <v>53</v>
      </c>
      <c r="E43" s="32">
        <v>1000</v>
      </c>
      <c r="F43" s="25">
        <f t="shared" si="1"/>
        <v>1000</v>
      </c>
    </row>
    <row r="44" spans="1:6" x14ac:dyDescent="0.25">
      <c r="A44" s="28" t="s">
        <v>55</v>
      </c>
      <c r="B44" s="29" t="s">
        <v>50</v>
      </c>
      <c r="C44" s="26">
        <v>1</v>
      </c>
      <c r="D44" s="26" t="s">
        <v>53</v>
      </c>
      <c r="E44" s="32">
        <v>100</v>
      </c>
      <c r="F44" s="25">
        <f t="shared" si="1"/>
        <v>100</v>
      </c>
    </row>
    <row r="45" spans="1:6" x14ac:dyDescent="0.25">
      <c r="A45" s="28" t="s">
        <v>67</v>
      </c>
      <c r="B45" s="29" t="s">
        <v>52</v>
      </c>
      <c r="C45" s="26">
        <v>1</v>
      </c>
      <c r="D45" s="26" t="s">
        <v>53</v>
      </c>
      <c r="E45" s="32">
        <v>4500</v>
      </c>
      <c r="F45" s="25">
        <f t="shared" si="1"/>
        <v>4500</v>
      </c>
    </row>
    <row r="46" spans="1:6" ht="15.75" thickBot="1" x14ac:dyDescent="0.3">
      <c r="A46" s="28" t="s">
        <v>68</v>
      </c>
      <c r="B46" s="29" t="s">
        <v>36</v>
      </c>
      <c r="C46" s="30">
        <v>1</v>
      </c>
      <c r="D46" s="30" t="s">
        <v>19</v>
      </c>
      <c r="E46" s="32">
        <v>2500</v>
      </c>
      <c r="F46" s="25">
        <f t="shared" si="1"/>
        <v>2500</v>
      </c>
    </row>
    <row r="47" spans="1:6" ht="20.45" customHeight="1" thickBot="1" x14ac:dyDescent="0.3">
      <c r="A47" s="47" t="s">
        <v>37</v>
      </c>
      <c r="B47" s="48"/>
      <c r="C47" s="48"/>
      <c r="D47" s="48"/>
      <c r="E47" s="48"/>
      <c r="F47" s="41">
        <f>SUM(F16:F46)</f>
        <v>98000</v>
      </c>
    </row>
    <row r="48" spans="1:6" x14ac:dyDescent="0.25">
      <c r="A48" s="47" t="s">
        <v>34</v>
      </c>
      <c r="B48" s="48"/>
      <c r="C48" s="48"/>
      <c r="D48" s="48"/>
      <c r="E48" s="49"/>
      <c r="F48" s="27">
        <f>SUM(F47*0.24)</f>
        <v>23520</v>
      </c>
    </row>
    <row r="49" spans="1:7" ht="19.149999999999999" customHeight="1" x14ac:dyDescent="0.25">
      <c r="A49" s="47" t="s">
        <v>10</v>
      </c>
      <c r="B49" s="48"/>
      <c r="C49" s="48"/>
      <c r="D49" s="48"/>
      <c r="E49" s="49"/>
      <c r="F49" s="25">
        <f>SUM(F47,F48)</f>
        <v>121520</v>
      </c>
    </row>
    <row r="50" spans="1:7" ht="19.149999999999999" customHeight="1" x14ac:dyDescent="0.25">
      <c r="A50" s="20"/>
      <c r="B50" s="20"/>
      <c r="C50" s="20"/>
      <c r="D50" s="20"/>
      <c r="E50" s="20"/>
      <c r="F50" s="21"/>
    </row>
    <row r="51" spans="1:7" ht="19.149999999999999" customHeight="1" x14ac:dyDescent="0.25">
      <c r="A51" s="51" t="s">
        <v>32</v>
      </c>
      <c r="B51" s="51"/>
      <c r="C51" s="51"/>
      <c r="D51" s="51"/>
      <c r="E51" s="51"/>
      <c r="F51" s="51"/>
      <c r="G51" s="22"/>
    </row>
    <row r="52" spans="1:7" ht="50.25" customHeight="1" x14ac:dyDescent="0.25">
      <c r="A52" s="46" t="s">
        <v>11</v>
      </c>
      <c r="B52" s="46"/>
      <c r="C52" s="46"/>
      <c r="D52" s="46"/>
      <c r="E52" s="46"/>
      <c r="F52" s="46"/>
    </row>
    <row r="53" spans="1:7" ht="22.9" customHeight="1" x14ac:dyDescent="0.25">
      <c r="A53" s="46" t="s">
        <v>12</v>
      </c>
      <c r="B53" s="46"/>
      <c r="C53" s="46"/>
      <c r="D53" s="46"/>
      <c r="E53" s="46"/>
      <c r="F53" s="46"/>
    </row>
    <row r="54" spans="1:7" ht="45" customHeight="1" x14ac:dyDescent="0.25">
      <c r="A54" s="46" t="s">
        <v>13</v>
      </c>
      <c r="B54" s="46"/>
      <c r="C54" s="46"/>
      <c r="D54" s="46"/>
      <c r="E54" s="46"/>
      <c r="F54" s="46"/>
    </row>
    <row r="55" spans="1:7" x14ac:dyDescent="0.25">
      <c r="A55" s="43" t="s">
        <v>14</v>
      </c>
      <c r="B55" s="44"/>
      <c r="C55" s="44"/>
      <c r="D55" s="44"/>
      <c r="E55" s="44"/>
      <c r="F55" s="44"/>
    </row>
    <row r="56" spans="1:7" ht="23.65" customHeight="1" x14ac:dyDescent="0.25">
      <c r="A56" s="46" t="s">
        <v>15</v>
      </c>
      <c r="B56" s="46"/>
      <c r="C56" s="46"/>
      <c r="D56" s="46"/>
      <c r="E56" s="46"/>
      <c r="F56" s="46"/>
      <c r="G56" s="42"/>
    </row>
    <row r="57" spans="1:7" ht="81.75" customHeight="1" x14ac:dyDescent="0.25">
      <c r="A57" s="46" t="s">
        <v>16</v>
      </c>
      <c r="B57" s="46"/>
      <c r="C57" s="46"/>
      <c r="D57" s="46"/>
      <c r="E57" s="46"/>
      <c r="F57" s="46"/>
    </row>
    <row r="58" spans="1:7" ht="68.25" customHeight="1" x14ac:dyDescent="0.25">
      <c r="A58" s="46" t="s">
        <v>17</v>
      </c>
      <c r="B58" s="46"/>
      <c r="C58" s="46"/>
      <c r="D58" s="46"/>
      <c r="E58" s="46"/>
      <c r="F58" s="46"/>
    </row>
    <row r="59" spans="1:7" ht="24.6" customHeight="1" x14ac:dyDescent="0.25">
      <c r="A59" s="46" t="s">
        <v>18</v>
      </c>
      <c r="B59" s="46"/>
      <c r="C59" s="46"/>
      <c r="D59" s="46"/>
      <c r="E59" s="46"/>
      <c r="F59" s="46"/>
    </row>
    <row r="60" spans="1:7" ht="34.5" customHeight="1" x14ac:dyDescent="0.25">
      <c r="A60" s="46" t="s">
        <v>70</v>
      </c>
      <c r="B60" s="46"/>
      <c r="C60" s="46"/>
      <c r="D60" s="46"/>
      <c r="E60" s="46"/>
      <c r="F60" s="46"/>
    </row>
  </sheetData>
  <mergeCells count="13">
    <mergeCell ref="A47:E47"/>
    <mergeCell ref="A48:E48"/>
    <mergeCell ref="A49:E49"/>
    <mergeCell ref="A10:E10"/>
    <mergeCell ref="A57:F57"/>
    <mergeCell ref="A51:F51"/>
    <mergeCell ref="A58:F58"/>
    <mergeCell ref="A59:F59"/>
    <mergeCell ref="A60:F60"/>
    <mergeCell ref="A52:F52"/>
    <mergeCell ref="A53:F53"/>
    <mergeCell ref="A54:F54"/>
    <mergeCell ref="A56:F56"/>
  </mergeCells>
  <phoneticPr fontId="14" type="noConversion"/>
  <pageMargins left="1" right="1" top="1.4166666666666667" bottom="1" header="0.5" footer="0.5"/>
  <pageSetup paperSize="9" orientation="portrait" r:id="rId1"/>
  <headerFooter>
    <oddHeader xml:space="preserve">&amp;R&amp;9ASUTUSESISESEKS KASUTAMISEKS
Teabevaldaja: Riigi Kaitseinvesteeringute Keskus
Märge tehtud: 20.04.2026
Juurdepääsupiirang kehtib kuni: 20.04.2036
Alus: avaliku teabe seadus § 35 lg 1 p 6 prim 1 &amp;11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2026-04-20T14:03:09Z</dcterms:modified>
  <dc:title>Lisa 2. Maksumuse vorm</dc:title>
</cp:coreProperties>
</file>